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imonlamote/Desktop/"/>
    </mc:Choice>
  </mc:AlternateContent>
  <xr:revisionPtr revIDLastSave="0" documentId="8_{873DF36B-FE08-AB48-A0D1-F9BE6AEA3A8B}" xr6:coauthVersionLast="47" xr6:coauthVersionMax="47" xr10:uidLastSave="{00000000-0000-0000-0000-000000000000}"/>
  <bookViews>
    <workbookView xWindow="0" yWindow="500" windowWidth="28800" windowHeight="16220" activeTab="1" xr2:uid="{00000000-000D-0000-FFFF-FFFF00000000}"/>
  </bookViews>
  <sheets>
    <sheet name="Budget petit camp" sheetId="1" r:id="rId1"/>
    <sheet name="Budget grand cam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9+l6qvG5sufOVALwO2YTikuGd4FiarYZJ7fJDDKC+I="/>
    </ext>
  </extLst>
</workbook>
</file>

<file path=xl/calcChain.xml><?xml version="1.0" encoding="utf-8"?>
<calcChain xmlns="http://schemas.openxmlformats.org/spreadsheetml/2006/main">
  <c r="G24" i="2" l="1"/>
  <c r="G17" i="2"/>
  <c r="G14" i="2"/>
  <c r="G22" i="2" s="1"/>
  <c r="G26" i="2" s="1"/>
  <c r="F5" i="2"/>
  <c r="G24" i="1"/>
  <c r="G17" i="1"/>
  <c r="F5" i="1"/>
  <c r="G14" i="1" s="1"/>
  <c r="G22" i="1" s="1"/>
  <c r="G26" i="1" s="1"/>
  <c r="N15" i="1" l="1"/>
  <c r="N16" i="1" s="1"/>
  <c r="G27" i="1"/>
  <c r="G28" i="1" s="1"/>
  <c r="N11" i="2"/>
  <c r="G27" i="2"/>
  <c r="G28" i="2" s="1"/>
  <c r="N15" i="2"/>
  <c r="N16" i="2" s="1"/>
  <c r="N11" i="1"/>
</calcChain>
</file>

<file path=xl/sharedStrings.xml><?xml version="1.0" encoding="utf-8"?>
<sst xmlns="http://schemas.openxmlformats.org/spreadsheetml/2006/main" count="62" uniqueCount="33">
  <si>
    <t>SECTION</t>
  </si>
  <si>
    <t>NOMBRE D'ANIMÉ.E.S</t>
  </si>
  <si>
    <t>NOMBRE DE JOURS DE CAMP</t>
  </si>
  <si>
    <t>ATTENTION : NE COMPLÉTER QUE LES CASES EN GRIS !!</t>
  </si>
  <si>
    <t>NOMBRE D'ANIMATEUR.TRICE.S</t>
  </si>
  <si>
    <t>NOMBRE D'INTENDANTS (TOTAL)</t>
  </si>
  <si>
    <t>NOMBRE TOTAL DE PAYANTS</t>
  </si>
  <si>
    <t>NOMBRE D'INTENDANTS NON ASSURÉS</t>
  </si>
  <si>
    <t>Coût des trajets participants (train/bus)</t>
  </si>
  <si>
    <t>Option 1 : Si tout le monde paye pareil</t>
  </si>
  <si>
    <t>Prix final du camp</t>
  </si>
  <si>
    <t>Essence</t>
  </si>
  <si>
    <t xml:space="preserve">Bénéfices prévus </t>
  </si>
  <si>
    <t>Location (sans caution)</t>
  </si>
  <si>
    <t>Charges</t>
  </si>
  <si>
    <r>
      <rPr>
        <b/>
        <sz val="11"/>
        <color theme="1"/>
        <rFont val="Calibri"/>
        <family val="2"/>
      </rPr>
      <t xml:space="preserve">Nourriture </t>
    </r>
    <r>
      <rPr>
        <i/>
        <sz val="9"/>
        <color theme="1"/>
        <rFont val="Calibri"/>
        <family val="2"/>
      </rPr>
      <t>(introduire prix/jour/pers)</t>
    </r>
  </si>
  <si>
    <t>Option 2 : Si prix du staff moins élevé</t>
  </si>
  <si>
    <t>Prix proposé pour staff</t>
  </si>
  <si>
    <t>Achat de matériel didactique</t>
  </si>
  <si>
    <t>Prix final du camp pour animé.e.s</t>
  </si>
  <si>
    <t>Activité spéciale</t>
  </si>
  <si>
    <t>Assurance intendants</t>
  </si>
  <si>
    <t>Frais médicaux</t>
  </si>
  <si>
    <t>Réserve</t>
  </si>
  <si>
    <t>Recettes diverses</t>
  </si>
  <si>
    <t>Sous-total</t>
  </si>
  <si>
    <t>Participation intendants (6€/jour/intendant)</t>
  </si>
  <si>
    <t>Total</t>
  </si>
  <si>
    <t>Total par personne</t>
  </si>
  <si>
    <t>Total arrondi par personne</t>
  </si>
  <si>
    <r>
      <rPr>
        <sz val="11"/>
        <color theme="1"/>
        <rFont val="Calibri"/>
        <family val="2"/>
      </rPr>
      <t>NOMBRE D'INTENDANTS (</t>
    </r>
    <r>
      <rPr>
        <b/>
        <sz val="11"/>
        <color rgb="FFFF0000"/>
        <rFont val="Calibri"/>
        <family val="2"/>
      </rPr>
      <t>EN MOYENNE PAR JOUR</t>
    </r>
    <r>
      <rPr>
        <sz val="11"/>
        <color theme="1"/>
        <rFont val="Calibri"/>
        <family val="2"/>
      </rPr>
      <t>)</t>
    </r>
  </si>
  <si>
    <t>NOMBRE TOTAL D'INTENDANTS NON ASSURÉS</t>
  </si>
  <si>
    <r>
      <rPr>
        <b/>
        <sz val="11"/>
        <color theme="1"/>
        <rFont val="Calibri"/>
        <family val="2"/>
      </rPr>
      <t xml:space="preserve">Nourriture </t>
    </r>
    <r>
      <rPr>
        <i/>
        <sz val="9"/>
        <color theme="1"/>
        <rFont val="Calibri"/>
        <family val="2"/>
      </rPr>
      <t>(introduire prix/jour/pers)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</si>
</sst>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3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2" borderId="3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104775</xdr:rowOff>
    </xdr:from>
    <xdr:ext cx="733425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83638" y="3327563"/>
          <a:ext cx="7324725" cy="904875"/>
        </a:xfrm>
        <a:prstGeom prst="rect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628650</xdr:colOff>
      <xdr:row>8</xdr:row>
      <xdr:rowOff>47625</xdr:rowOff>
    </xdr:from>
    <xdr:ext cx="4467225" cy="36671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17150" y="1951200"/>
          <a:ext cx="4457700" cy="3657600"/>
        </a:xfrm>
        <a:prstGeom prst="rect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676275</xdr:colOff>
      <xdr:row>8</xdr:row>
      <xdr:rowOff>104775</xdr:rowOff>
    </xdr:from>
    <xdr:ext cx="2809875" cy="552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45825" y="3508538"/>
          <a:ext cx="2800350" cy="542925"/>
        </a:xfrm>
        <a:prstGeom prst="rect">
          <a:avLst/>
        </a:prstGeom>
        <a:noFill/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666750</xdr:colOff>
      <xdr:row>12</xdr:row>
      <xdr:rowOff>76200</xdr:rowOff>
    </xdr:from>
    <xdr:ext cx="2809875" cy="7239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45825" y="3422813"/>
          <a:ext cx="2800350" cy="714375"/>
        </a:xfrm>
        <a:prstGeom prst="rect">
          <a:avLst/>
        </a:prstGeom>
        <a:noFill/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9</xdr:row>
      <xdr:rowOff>-104775</xdr:rowOff>
    </xdr:from>
    <xdr:ext cx="4467225" cy="36671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17150" y="1951200"/>
          <a:ext cx="4457700" cy="3657600"/>
        </a:xfrm>
        <a:prstGeom prst="rect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695325</xdr:colOff>
      <xdr:row>0</xdr:row>
      <xdr:rowOff>95250</xdr:rowOff>
    </xdr:from>
    <xdr:ext cx="7334250" cy="914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83638" y="3327563"/>
          <a:ext cx="7324725" cy="904875"/>
        </a:xfrm>
        <a:prstGeom prst="rect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85725</xdr:rowOff>
    </xdr:from>
    <xdr:ext cx="2809875" cy="5524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945825" y="3508538"/>
          <a:ext cx="2800350" cy="542925"/>
        </a:xfrm>
        <a:prstGeom prst="rect">
          <a:avLst/>
        </a:prstGeom>
        <a:noFill/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</xdr:row>
      <xdr:rowOff>85725</xdr:rowOff>
    </xdr:from>
    <xdr:ext cx="2809875" cy="7239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45825" y="3422813"/>
          <a:ext cx="2800350" cy="714375"/>
        </a:xfrm>
        <a:prstGeom prst="rect">
          <a:avLst/>
        </a:prstGeom>
        <a:noFill/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0"/>
  <sheetViews>
    <sheetView zoomScale="85" workbookViewId="0">
      <selection activeCell="O19" sqref="O19"/>
    </sheetView>
  </sheetViews>
  <sheetFormatPr baseColWidth="10" defaultColWidth="14.5" defaultRowHeight="15" customHeight="1" x14ac:dyDescent="0.2"/>
  <cols>
    <col min="1" max="9" width="10.6640625" customWidth="1"/>
    <col min="10" max="10" width="16.5" customWidth="1"/>
    <col min="11" max="11" width="10.6640625" customWidth="1"/>
    <col min="12" max="12" width="15.6640625" customWidth="1"/>
    <col min="13" max="13" width="13.6640625" customWidth="1"/>
    <col min="14" max="14" width="10.6640625" customWidth="1"/>
  </cols>
  <sheetData>
    <row r="1" spans="2:14" ht="14.25" customHeight="1" x14ac:dyDescent="0.2"/>
    <row r="2" spans="2:14" ht="14.25" customHeight="1" x14ac:dyDescent="0.2">
      <c r="C2" s="1" t="s">
        <v>0</v>
      </c>
      <c r="E2" s="10"/>
      <c r="F2" s="11"/>
    </row>
    <row r="3" spans="2:14" ht="14.25" customHeight="1" x14ac:dyDescent="0.2">
      <c r="C3" s="1" t="s">
        <v>1</v>
      </c>
      <c r="F3" s="2">
        <v>15</v>
      </c>
      <c r="H3" s="1" t="s">
        <v>2</v>
      </c>
      <c r="K3" s="2">
        <v>15</v>
      </c>
      <c r="M3" s="3" t="s">
        <v>3</v>
      </c>
    </row>
    <row r="4" spans="2:14" ht="14.25" customHeight="1" x14ac:dyDescent="0.2">
      <c r="C4" s="1" t="s">
        <v>4</v>
      </c>
      <c r="F4" s="2">
        <v>3</v>
      </c>
      <c r="H4" s="1" t="s">
        <v>5</v>
      </c>
      <c r="K4" s="2">
        <v>6</v>
      </c>
    </row>
    <row r="5" spans="2:14" ht="14.25" customHeight="1" x14ac:dyDescent="0.2">
      <c r="C5" s="1" t="s">
        <v>6</v>
      </c>
      <c r="F5" s="4">
        <f>F3+F4</f>
        <v>18</v>
      </c>
      <c r="H5" s="1" t="s">
        <v>7</v>
      </c>
      <c r="K5" s="2">
        <v>2</v>
      </c>
    </row>
    <row r="6" spans="2:14" ht="14.25" customHeight="1" x14ac:dyDescent="0.2"/>
    <row r="7" spans="2:14" ht="14.25" customHeight="1" x14ac:dyDescent="0.2"/>
    <row r="8" spans="2:14" ht="14.25" customHeight="1" x14ac:dyDescent="0.2"/>
    <row r="9" spans="2:14" ht="14.25" customHeight="1" x14ac:dyDescent="0.2"/>
    <row r="10" spans="2:14" ht="14.25" customHeight="1" x14ac:dyDescent="0.2">
      <c r="B10" s="5" t="s">
        <v>8</v>
      </c>
      <c r="G10" s="6">
        <v>100</v>
      </c>
      <c r="I10" s="1" t="s">
        <v>9</v>
      </c>
      <c r="L10" s="5" t="s">
        <v>10</v>
      </c>
      <c r="N10" s="6">
        <v>325</v>
      </c>
    </row>
    <row r="11" spans="2:14" ht="14.25" customHeight="1" x14ac:dyDescent="0.2">
      <c r="B11" s="5" t="s">
        <v>11</v>
      </c>
      <c r="G11" s="6"/>
      <c r="L11" s="5" t="s">
        <v>12</v>
      </c>
      <c r="N11" s="7">
        <f>N10*F5-G26</f>
        <v>558</v>
      </c>
    </row>
    <row r="12" spans="2:14" ht="14.25" customHeight="1" x14ac:dyDescent="0.2">
      <c r="B12" s="5" t="s">
        <v>13</v>
      </c>
      <c r="G12" s="6">
        <v>2000</v>
      </c>
    </row>
    <row r="13" spans="2:14" ht="14.25" customHeight="1" x14ac:dyDescent="0.2">
      <c r="B13" s="5" t="s">
        <v>14</v>
      </c>
      <c r="G13" s="6">
        <v>500</v>
      </c>
    </row>
    <row r="14" spans="2:14" ht="14.25" customHeight="1" x14ac:dyDescent="0.2">
      <c r="B14" s="5" t="s">
        <v>15</v>
      </c>
      <c r="E14" s="6">
        <v>7</v>
      </c>
      <c r="G14" s="7">
        <f>E14*(F5+K4)*K3</f>
        <v>2520</v>
      </c>
      <c r="I14" s="1" t="s">
        <v>16</v>
      </c>
      <c r="L14" s="5" t="s">
        <v>17</v>
      </c>
      <c r="N14" s="6">
        <v>50</v>
      </c>
    </row>
    <row r="15" spans="2:14" ht="14.25" customHeight="1" x14ac:dyDescent="0.2">
      <c r="B15" s="5" t="s">
        <v>18</v>
      </c>
      <c r="G15" s="6">
        <v>200</v>
      </c>
      <c r="L15" s="5" t="s">
        <v>19</v>
      </c>
      <c r="N15" s="7">
        <f>ROUNDUP((G26-N14*F4)/F3,0)</f>
        <v>343</v>
      </c>
    </row>
    <row r="16" spans="2:14" ht="14.25" customHeight="1" x14ac:dyDescent="0.2">
      <c r="B16" s="5" t="s">
        <v>20</v>
      </c>
      <c r="G16" s="6">
        <v>100</v>
      </c>
      <c r="L16" s="5" t="s">
        <v>12</v>
      </c>
      <c r="N16" s="1">
        <f>N14*F4+N15*F3-G26</f>
        <v>3</v>
      </c>
    </row>
    <row r="17" spans="2:7" ht="14.25" customHeight="1" x14ac:dyDescent="0.2">
      <c r="B17" s="5" t="s">
        <v>21</v>
      </c>
      <c r="C17" s="8"/>
      <c r="G17" s="7">
        <f>6*K5</f>
        <v>12</v>
      </c>
    </row>
    <row r="18" spans="2:7" ht="14.25" customHeight="1" x14ac:dyDescent="0.2">
      <c r="B18" s="5" t="s">
        <v>22</v>
      </c>
      <c r="G18" s="6">
        <v>200</v>
      </c>
    </row>
    <row r="19" spans="2:7" ht="14.25" customHeight="1" x14ac:dyDescent="0.2">
      <c r="B19" s="5" t="s">
        <v>23</v>
      </c>
      <c r="G19" s="6">
        <v>200</v>
      </c>
    </row>
    <row r="20" spans="2:7" ht="14.25" customHeight="1" x14ac:dyDescent="0.2">
      <c r="B20" s="5" t="s">
        <v>24</v>
      </c>
      <c r="G20" s="6">
        <v>0</v>
      </c>
    </row>
    <row r="21" spans="2:7" ht="14.25" customHeight="1" x14ac:dyDescent="0.2"/>
    <row r="22" spans="2:7" ht="14.25" customHeight="1" x14ac:dyDescent="0.2">
      <c r="E22" s="5" t="s">
        <v>25</v>
      </c>
      <c r="G22" s="7">
        <f>SUM(G10:G19)-G20</f>
        <v>5832</v>
      </c>
    </row>
    <row r="23" spans="2:7" ht="14.25" customHeight="1" x14ac:dyDescent="0.2"/>
    <row r="24" spans="2:7" ht="14.25" customHeight="1" x14ac:dyDescent="0.2">
      <c r="B24" s="5" t="s">
        <v>26</v>
      </c>
      <c r="G24" s="7">
        <f>K4*K3*6</f>
        <v>540</v>
      </c>
    </row>
    <row r="25" spans="2:7" ht="14.25" customHeight="1" x14ac:dyDescent="0.2"/>
    <row r="26" spans="2:7" ht="14.25" customHeight="1" x14ac:dyDescent="0.2">
      <c r="E26" s="5" t="s">
        <v>27</v>
      </c>
      <c r="G26" s="7">
        <f>G22-G24</f>
        <v>5292</v>
      </c>
    </row>
    <row r="27" spans="2:7" ht="14.25" customHeight="1" x14ac:dyDescent="0.2">
      <c r="E27" s="5" t="s">
        <v>28</v>
      </c>
      <c r="G27" s="9">
        <f>G26/F5</f>
        <v>294</v>
      </c>
    </row>
    <row r="28" spans="2:7" ht="14.25" customHeight="1" x14ac:dyDescent="0.2">
      <c r="E28" s="5" t="s">
        <v>29</v>
      </c>
      <c r="G28" s="7">
        <f>ROUNDUP(G27,0)</f>
        <v>294</v>
      </c>
    </row>
    <row r="29" spans="2:7" ht="14.25" customHeight="1" x14ac:dyDescent="0.2"/>
    <row r="30" spans="2:7" ht="14.25" customHeight="1" x14ac:dyDescent="0.2"/>
    <row r="31" spans="2:7" ht="14.25" customHeight="1" x14ac:dyDescent="0.2">
      <c r="E31" s="5"/>
    </row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E2:F2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tabSelected="1" workbookViewId="0"/>
  </sheetViews>
  <sheetFormatPr baseColWidth="10" defaultColWidth="14.5" defaultRowHeight="15" customHeight="1" x14ac:dyDescent="0.2"/>
  <cols>
    <col min="1" max="7" width="10.6640625" customWidth="1"/>
    <col min="8" max="10" width="14.6640625" customWidth="1"/>
    <col min="11" max="12" width="10.6640625" customWidth="1"/>
    <col min="13" max="13" width="19" customWidth="1"/>
    <col min="14" max="14" width="10.6640625" customWidth="1"/>
  </cols>
  <sheetData>
    <row r="1" spans="2:14" ht="14.25" customHeight="1" x14ac:dyDescent="0.2"/>
    <row r="2" spans="2:14" ht="14.25" customHeight="1" x14ac:dyDescent="0.2">
      <c r="C2" s="1" t="s">
        <v>0</v>
      </c>
      <c r="E2" s="10"/>
      <c r="F2" s="11"/>
    </row>
    <row r="3" spans="2:14" ht="14.25" customHeight="1" x14ac:dyDescent="0.2">
      <c r="C3" s="1" t="s">
        <v>1</v>
      </c>
      <c r="F3" s="2"/>
      <c r="H3" s="1" t="s">
        <v>2</v>
      </c>
      <c r="K3" s="2"/>
      <c r="M3" s="3" t="s">
        <v>3</v>
      </c>
    </row>
    <row r="4" spans="2:14" ht="14.25" customHeight="1" x14ac:dyDescent="0.2">
      <c r="C4" s="1" t="s">
        <v>4</v>
      </c>
      <c r="F4" s="2"/>
      <c r="H4" s="1" t="s">
        <v>30</v>
      </c>
      <c r="K4" s="2"/>
    </row>
    <row r="5" spans="2:14" ht="14.25" customHeight="1" x14ac:dyDescent="0.2">
      <c r="C5" s="1" t="s">
        <v>6</v>
      </c>
      <c r="F5" s="1">
        <f>F3+F4</f>
        <v>0</v>
      </c>
      <c r="H5" s="1" t="s">
        <v>31</v>
      </c>
      <c r="K5" s="2"/>
    </row>
    <row r="6" spans="2:14" ht="14.25" customHeight="1" x14ac:dyDescent="0.2"/>
    <row r="7" spans="2:14" ht="14.25" customHeight="1" x14ac:dyDescent="0.2"/>
    <row r="8" spans="2:14" ht="14.25" customHeight="1" x14ac:dyDescent="0.2"/>
    <row r="9" spans="2:14" ht="14.25" customHeight="1" x14ac:dyDescent="0.2"/>
    <row r="10" spans="2:14" ht="14.25" customHeight="1" x14ac:dyDescent="0.2">
      <c r="B10" s="5" t="s">
        <v>8</v>
      </c>
      <c r="G10" s="6"/>
      <c r="I10" s="1" t="s">
        <v>9</v>
      </c>
      <c r="L10" s="5" t="s">
        <v>10</v>
      </c>
      <c r="N10" s="6"/>
    </row>
    <row r="11" spans="2:14" ht="14.25" customHeight="1" x14ac:dyDescent="0.2">
      <c r="B11" s="5" t="s">
        <v>11</v>
      </c>
      <c r="G11" s="6"/>
      <c r="L11" s="5" t="s">
        <v>12</v>
      </c>
      <c r="N11" s="7">
        <f>N10*F5-G26</f>
        <v>0</v>
      </c>
    </row>
    <row r="12" spans="2:14" ht="14.25" customHeight="1" x14ac:dyDescent="0.2">
      <c r="B12" s="5" t="s">
        <v>13</v>
      </c>
      <c r="G12" s="6"/>
    </row>
    <row r="13" spans="2:14" ht="14.25" customHeight="1" x14ac:dyDescent="0.2">
      <c r="B13" s="5" t="s">
        <v>14</v>
      </c>
      <c r="G13" s="6"/>
    </row>
    <row r="14" spans="2:14" ht="14.25" customHeight="1" x14ac:dyDescent="0.2">
      <c r="B14" s="5" t="s">
        <v>32</v>
      </c>
      <c r="E14" s="6"/>
      <c r="G14" s="7">
        <f>E14*(F5+K4)*K3</f>
        <v>0</v>
      </c>
      <c r="I14" s="1" t="s">
        <v>16</v>
      </c>
      <c r="L14" s="5" t="s">
        <v>17</v>
      </c>
      <c r="N14" s="6"/>
    </row>
    <row r="15" spans="2:14" ht="14.25" customHeight="1" x14ac:dyDescent="0.2">
      <c r="B15" s="5" t="s">
        <v>18</v>
      </c>
      <c r="G15" s="6"/>
      <c r="L15" s="5" t="s">
        <v>19</v>
      </c>
      <c r="N15" s="7" t="e">
        <f>ROUNDUP((G26-N14*F4)/F3,0)</f>
        <v>#DIV/0!</v>
      </c>
    </row>
    <row r="16" spans="2:14" ht="14.25" customHeight="1" x14ac:dyDescent="0.2">
      <c r="B16" s="5" t="s">
        <v>20</v>
      </c>
      <c r="G16" s="6"/>
      <c r="L16" s="5" t="s">
        <v>12</v>
      </c>
      <c r="N16" s="1" t="e">
        <f>N14*F4+N15*F3-G26</f>
        <v>#DIV/0!</v>
      </c>
    </row>
    <row r="17" spans="2:7" ht="14.25" customHeight="1" x14ac:dyDescent="0.2">
      <c r="B17" s="5" t="s">
        <v>21</v>
      </c>
      <c r="C17" s="8"/>
      <c r="G17" s="7">
        <f>6*K5</f>
        <v>0</v>
      </c>
    </row>
    <row r="18" spans="2:7" ht="14.25" customHeight="1" x14ac:dyDescent="0.2">
      <c r="B18" s="5" t="s">
        <v>22</v>
      </c>
      <c r="G18" s="6"/>
    </row>
    <row r="19" spans="2:7" ht="14.25" customHeight="1" x14ac:dyDescent="0.2">
      <c r="B19" s="5" t="s">
        <v>23</v>
      </c>
      <c r="G19" s="6"/>
    </row>
    <row r="20" spans="2:7" ht="14.25" customHeight="1" x14ac:dyDescent="0.2">
      <c r="B20" s="5" t="s">
        <v>24</v>
      </c>
      <c r="G20" s="6"/>
    </row>
    <row r="21" spans="2:7" ht="14.25" customHeight="1" x14ac:dyDescent="0.2"/>
    <row r="22" spans="2:7" ht="14.25" customHeight="1" x14ac:dyDescent="0.2">
      <c r="E22" s="5" t="s">
        <v>25</v>
      </c>
      <c r="G22" s="7">
        <f>SUM(G10:G19)-G20</f>
        <v>0</v>
      </c>
    </row>
    <row r="23" spans="2:7" ht="14.25" customHeight="1" x14ac:dyDescent="0.2"/>
    <row r="24" spans="2:7" ht="14.25" customHeight="1" x14ac:dyDescent="0.2">
      <c r="B24" s="5" t="s">
        <v>26</v>
      </c>
      <c r="G24" s="6">
        <f>K4*K3*6</f>
        <v>0</v>
      </c>
    </row>
    <row r="25" spans="2:7" ht="14.25" customHeight="1" x14ac:dyDescent="0.2"/>
    <row r="26" spans="2:7" ht="14.25" customHeight="1" x14ac:dyDescent="0.2">
      <c r="E26" s="5" t="s">
        <v>27</v>
      </c>
      <c r="G26" s="7">
        <f>G22-G24</f>
        <v>0</v>
      </c>
    </row>
    <row r="27" spans="2:7" ht="14.25" customHeight="1" x14ac:dyDescent="0.2">
      <c r="E27" s="5" t="s">
        <v>28</v>
      </c>
      <c r="G27" s="9" t="e">
        <f>G26/F5</f>
        <v>#DIV/0!</v>
      </c>
    </row>
    <row r="28" spans="2:7" ht="14.25" customHeight="1" x14ac:dyDescent="0.2">
      <c r="E28" s="5" t="s">
        <v>29</v>
      </c>
      <c r="G28" s="7" t="e">
        <f>ROUNDUP(G27,0)</f>
        <v>#DIV/0!</v>
      </c>
    </row>
    <row r="29" spans="2:7" ht="14.25" customHeight="1" x14ac:dyDescent="0.2"/>
    <row r="30" spans="2:7" ht="14.25" customHeight="1" x14ac:dyDescent="0.2"/>
    <row r="31" spans="2:7" ht="14.25" customHeight="1" x14ac:dyDescent="0.2">
      <c r="E31" s="5"/>
    </row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E2:F2"/>
  </mergeCells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74400290DC9449CA86510B9151BBC" ma:contentTypeVersion="15" ma:contentTypeDescription="Crée un document." ma:contentTypeScope="" ma:versionID="91d90b3356c899079d904aa8b6b4b6ed">
  <xsd:schema xmlns:xsd="http://www.w3.org/2001/XMLSchema" xmlns:xs="http://www.w3.org/2001/XMLSchema" xmlns:p="http://schemas.microsoft.com/office/2006/metadata/properties" xmlns:ns2="3d13667f-a990-47a7-bc2a-23dce2c16867" xmlns:ns3="02f4bd15-287d-4831-af82-5168443d0642" targetNamespace="http://schemas.microsoft.com/office/2006/metadata/properties" ma:root="true" ma:fieldsID="6e74190dba4dcbb482d9828f3c7f0058" ns2:_="" ns3:_="">
    <xsd:import namespace="3d13667f-a990-47a7-bc2a-23dce2c16867"/>
    <xsd:import namespace="02f4bd15-287d-4831-af82-5168443d0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3667f-a990-47a7-bc2a-23dce2c16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bb79674b-998b-49ed-99fa-59f9b22dca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bd15-287d-4831-af82-5168443d06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3f83c3-ae3f-4484-9028-345ada244456}" ma:internalName="TaxCatchAll" ma:showField="CatchAllData" ma:web="02f4bd15-287d-4831-af82-5168443d0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4bd15-287d-4831-af82-5168443d0642" xsi:nil="true"/>
    <lcf76f155ced4ddcb4097134ff3c332f xmlns="3d13667f-a990-47a7-bc2a-23dce2c168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A946D3-1396-4D55-8C6B-7748A38B8EA3}"/>
</file>

<file path=customXml/itemProps2.xml><?xml version="1.0" encoding="utf-8"?>
<ds:datastoreItem xmlns:ds="http://schemas.openxmlformats.org/officeDocument/2006/customXml" ds:itemID="{6C51A39E-CAA3-4B3C-866B-28F6841A4DBF}"/>
</file>

<file path=customXml/itemProps3.xml><?xml version="1.0" encoding="utf-8"?>
<ds:datastoreItem xmlns:ds="http://schemas.openxmlformats.org/officeDocument/2006/customXml" ds:itemID="{818A2BFC-743E-4D59-80F7-F62651E27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petit camp</vt:lpstr>
      <vt:lpstr>Budget grand camp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LAMOTE</cp:lastModifiedBy>
  <dcterms:created xsi:type="dcterms:W3CDTF">2024-04-09T06:35:09Z</dcterms:created>
  <dcterms:modified xsi:type="dcterms:W3CDTF">2024-04-09T06:35:09Z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0x01010006074400290DC9449CA86510B9151BBC</vt:lpwstr>
  </property>
</Properties>
</file>